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fe7da7da4c51cc82/Documents/Norsk Polarhundklubb/Webmaster/"/>
    </mc:Choice>
  </mc:AlternateContent>
  <xr:revisionPtr revIDLastSave="0" documentId="8_{7604E41E-5EF7-49C6-80A5-2C271223A309}" xr6:coauthVersionLast="47" xr6:coauthVersionMax="47" xr10:uidLastSave="{00000000-0000-0000-0000-000000000000}"/>
  <bookViews>
    <workbookView xWindow="-110" yWindow="-110" windowWidth="19420" windowHeight="10420" xr2:uid="{618DB901-305B-4129-BA58-A961BE719A07}"/>
  </bookViews>
  <sheets>
    <sheet name="Løp" sheetId="2" r:id="rId1"/>
    <sheet name="Sammenlagt" sheetId="1" r:id="rId2"/>
  </sheets>
  <externalReferences>
    <externalReference r:id="rId3"/>
  </externalReferences>
  <definedNames>
    <definedName name="_xlnm.Print_Area" localSheetId="1">Sammenlagt!$A$1:$L$42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G26" i="2"/>
  <c r="G25" i="2"/>
  <c r="G24" i="2"/>
  <c r="G23" i="2"/>
  <c r="G22" i="2"/>
  <c r="G18" i="2"/>
  <c r="G17" i="2"/>
  <c r="G16" i="2"/>
  <c r="G15" i="2"/>
  <c r="G14" i="2"/>
  <c r="G13" i="2"/>
  <c r="G8" i="2"/>
  <c r="C8" i="2"/>
  <c r="G7" i="2"/>
  <c r="C7" i="2"/>
  <c r="G3" i="2"/>
  <c r="D3" i="2"/>
  <c r="C3" i="2"/>
  <c r="J13" i="1" l="1"/>
  <c r="K13" i="1" s="1"/>
  <c r="K12" i="1"/>
  <c r="K11" i="1"/>
  <c r="K10" i="1"/>
  <c r="J10" i="1"/>
  <c r="K9" i="1"/>
  <c r="K8" i="1"/>
  <c r="K7" i="1"/>
  <c r="K6" i="1"/>
  <c r="K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 Blingsdalen</author>
  </authors>
  <commentList>
    <comment ref="B5" authorId="0" shapeId="0" xr:uid="{EFFC6122-EE8B-4958-9EE6-176235B28DF9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" authorId="0" shapeId="0" xr:uid="{C8D9364B-E1B5-4304-A061-7391BC8E8F1B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" authorId="0" shapeId="0" xr:uid="{C38F760A-F389-4DDC-A6C7-8814BA7EBB97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" authorId="0" shapeId="0" xr:uid="{197D8BBF-2055-4087-8C8E-F18D3D32D5F9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7F0B0CCA-46B6-4DA2-80F0-86659886E875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 shapeId="0" xr:uid="{42CE0C46-3CB3-4653-9EDD-842C85603C23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 shapeId="0" xr:uid="{80F3416E-C2EC-463A-895F-7EB01350F29C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 shapeId="0" xr:uid="{BF8B81E6-4B7D-46C0-9147-550E8CDAD1D3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" authorId="0" shapeId="0" xr:uid="{AB0D14BA-5EB8-44C2-ACA1-3DAF42E7E1F3}">
      <text>
        <r>
          <rPr>
            <b/>
            <sz val="8"/>
            <color indexed="81"/>
            <rFont val="Tahoma"/>
            <family val="2"/>
          </rPr>
          <t>Format viktig:
KUN REG. NR.
IKKE mellomrom eller bindestrek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<sst xmlns="http://schemas.openxmlformats.org/spreadsheetml/2006/main" count="148" uniqueCount="111">
  <si>
    <t>BESTE HUND SAMMENLAGT UTSTILLING OG LØP MERKET 2024</t>
  </si>
  <si>
    <t>Startnr</t>
  </si>
  <si>
    <t>Reg.nr</t>
  </si>
  <si>
    <t>Kat.nr.utst.</t>
  </si>
  <si>
    <t>Navn</t>
  </si>
  <si>
    <t>Kjører/Eier</t>
  </si>
  <si>
    <t>Klasse løp</t>
  </si>
  <si>
    <t>Plassering løp</t>
  </si>
  <si>
    <t>Poeng løp</t>
  </si>
  <si>
    <t>Plassering utstilling</t>
  </si>
  <si>
    <t>Poeng utst.</t>
  </si>
  <si>
    <t>Total poeng</t>
  </si>
  <si>
    <t>Plass</t>
  </si>
  <si>
    <t>NO48114/20</t>
  </si>
  <si>
    <t>0022</t>
  </si>
  <si>
    <t>Rajumas Kaisa of Power</t>
  </si>
  <si>
    <t>Geir Bakken / Gro Moe Gumø</t>
  </si>
  <si>
    <t>2-spann nordisk</t>
  </si>
  <si>
    <t>25</t>
  </si>
  <si>
    <t>BIR</t>
  </si>
  <si>
    <t>NO58231/21</t>
  </si>
  <si>
    <t>0007</t>
  </si>
  <si>
    <t>Lord Togo Ginasønn</t>
  </si>
  <si>
    <t>Grete Larsen</t>
  </si>
  <si>
    <t>1-spann nordisk</t>
  </si>
  <si>
    <t>2BHK</t>
  </si>
  <si>
    <t>NO57422/17</t>
  </si>
  <si>
    <t>0021</t>
  </si>
  <si>
    <t>Frida Ginadatter clearly-ra-ju-ma</t>
  </si>
  <si>
    <t>2BTK</t>
  </si>
  <si>
    <t>0003</t>
  </si>
  <si>
    <t>Rajumas Maitri Yeti av Aboki</t>
  </si>
  <si>
    <t>Bernhard Ryeng/Gro og Kine T.Moen</t>
  </si>
  <si>
    <t>20</t>
  </si>
  <si>
    <t>BIM</t>
  </si>
  <si>
    <t>Chief of Iroquoise Goyathlay</t>
  </si>
  <si>
    <t>Ken-Øyvind S.Kalleberg/Lise P.Rånes</t>
  </si>
  <si>
    <t>23</t>
  </si>
  <si>
    <t>EX, Cert, 3btk</t>
  </si>
  <si>
    <t>NO63008/20</t>
  </si>
  <si>
    <t>0005</t>
  </si>
  <si>
    <t>Chief of Iroquoise Fønixthunderbird</t>
  </si>
  <si>
    <t>Ken-Øyvind S.Kalleberg/Una K.Friberg</t>
  </si>
  <si>
    <t>Ex, CK, 1klassevinner</t>
  </si>
  <si>
    <t>6</t>
  </si>
  <si>
    <t>0013</t>
  </si>
  <si>
    <t>Rajumas Miss Kaiza av Aboki</t>
  </si>
  <si>
    <t>Olav Rusten</t>
  </si>
  <si>
    <t>Ex,Ck, 1 klassevinner</t>
  </si>
  <si>
    <t>0014</t>
  </si>
  <si>
    <t>Rajumas Mira av Aboki</t>
  </si>
  <si>
    <t>Jørn/Eldbjørg Jørgensen</t>
  </si>
  <si>
    <t>21</t>
  </si>
  <si>
    <t>Ex,Ck, 2 klassevinner</t>
  </si>
  <si>
    <t>0011</t>
  </si>
  <si>
    <t>Rajumas Maya-Koda av Aboki</t>
  </si>
  <si>
    <t>Kristian Lurås/Maria G.Jacobsen</t>
  </si>
  <si>
    <t>19</t>
  </si>
  <si>
    <t>VG, 4 klassevinner</t>
  </si>
  <si>
    <t>POENGBEREGNING 2024 OG FREMOVER:</t>
  </si>
  <si>
    <t>Utstilling:</t>
  </si>
  <si>
    <t>Løp:</t>
  </si>
  <si>
    <t>Tillegg BIR</t>
  </si>
  <si>
    <t>Enspann og flerpann nordisk:</t>
  </si>
  <si>
    <t>Slede 4 og 6-spann</t>
  </si>
  <si>
    <t>Tillegg BIM</t>
  </si>
  <si>
    <t>Tillegg godkjent test(bare enspann nordisk)</t>
  </si>
  <si>
    <t>1. beste hanne/tispe</t>
  </si>
  <si>
    <t>(pluss ev. 2 eller 4 poeng)</t>
  </si>
  <si>
    <t>Nr.1 (+2 for godkjent test enspann ev.)</t>
  </si>
  <si>
    <t>2. beste hanne/tispe</t>
  </si>
  <si>
    <t>Nr.2</t>
  </si>
  <si>
    <t>3. beste hanne/tispe</t>
  </si>
  <si>
    <t>Nr.3</t>
  </si>
  <si>
    <t>4. beste hanne/tispe</t>
  </si>
  <si>
    <t>Nr.4</t>
  </si>
  <si>
    <t>(ev.flere plasserte i vinnerklasse)</t>
  </si>
  <si>
    <t>Nr.5</t>
  </si>
  <si>
    <t>Osv.</t>
  </si>
  <si>
    <t>BIR vil da gi 29 poeng og BIM 27 poeng.</t>
  </si>
  <si>
    <t>Resten premieres som under her på utstilling: (Samme som tidligere)</t>
  </si>
  <si>
    <t>Utstilling</t>
  </si>
  <si>
    <t>CERT/CK (kun en)</t>
  </si>
  <si>
    <t>EX</t>
  </si>
  <si>
    <t>VG</t>
  </si>
  <si>
    <t>G</t>
  </si>
  <si>
    <t>Klasse</t>
  </si>
  <si>
    <t>5-1</t>
  </si>
  <si>
    <t>Max 18 poeng</t>
  </si>
  <si>
    <t>Vi synes det er viktig å bevare nordisk stil hvor hundene trekker vekt selv og ønsker derfor også å belønne dette litt mer enn slede.</t>
  </si>
  <si>
    <t>1. samme person kjører og handler i utstilling</t>
  </si>
  <si>
    <t>2. enspann foran flerspann</t>
  </si>
  <si>
    <t>Samojedsamling 2024</t>
  </si>
  <si>
    <t>Katalog nr</t>
  </si>
  <si>
    <t>Start</t>
  </si>
  <si>
    <t>Mål</t>
  </si>
  <si>
    <t>Tid</t>
  </si>
  <si>
    <t>1-Spann nordisk</t>
  </si>
  <si>
    <t>Jørn Jørgensen</t>
  </si>
  <si>
    <t>Bernhard Ryeng</t>
  </si>
  <si>
    <t>Kristian Lurås</t>
  </si>
  <si>
    <t>Rune Berge</t>
  </si>
  <si>
    <t>Snørekjøring</t>
  </si>
  <si>
    <t>Else-Britt Lausten</t>
  </si>
  <si>
    <t>Lise Kommisrud</t>
  </si>
  <si>
    <t>Bent Jaabæk</t>
  </si>
  <si>
    <t>Mette Grøsland</t>
  </si>
  <si>
    <t>Målfrid Robøle</t>
  </si>
  <si>
    <t>Tore Sandbakken</t>
  </si>
  <si>
    <t>0017</t>
  </si>
  <si>
    <t>1 dagers løp 10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</si>
</sst>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:ss"/>
    <numFmt numFmtId="166" formatCode="hh:mm:ss;@"/>
  </numFmts>
  <fonts count="14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49" fontId="2" fillId="0" borderId="0" xfId="0" applyNumberFormat="1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1" applyNumberFormat="1" applyFont="1" applyAlignment="1">
      <alignment horizontal="center"/>
    </xf>
    <xf numFmtId="1" fontId="2" fillId="0" borderId="0" xfId="1" applyNumberFormat="1" applyFont="1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16" fontId="2" fillId="0" borderId="0" xfId="1" quotePrefix="1" applyNumberFormat="1" applyFont="1" applyAlignment="1">
      <alignment horizontal="right"/>
    </xf>
    <xf numFmtId="0" fontId="2" fillId="0" borderId="0" xfId="1" quotePrefix="1" applyFont="1" applyAlignment="1">
      <alignment horizontal="right"/>
    </xf>
    <xf numFmtId="16" fontId="2" fillId="0" borderId="5" xfId="1" quotePrefix="1" applyNumberFormat="1" applyFont="1" applyBorder="1" applyAlignment="1">
      <alignment horizontal="right"/>
    </xf>
    <xf numFmtId="0" fontId="2" fillId="0" borderId="6" xfId="1" applyFont="1" applyBorder="1"/>
    <xf numFmtId="16" fontId="2" fillId="0" borderId="7" xfId="1" quotePrefix="1" applyNumberFormat="1" applyFont="1" applyBorder="1" applyAlignment="1">
      <alignment horizontal="right"/>
    </xf>
    <xf numFmtId="0" fontId="7" fillId="0" borderId="0" xfId="0" applyFont="1"/>
    <xf numFmtId="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 vertical="top" wrapText="1"/>
    </xf>
    <xf numFmtId="164" fontId="10" fillId="0" borderId="0" xfId="0" applyNumberFormat="1" applyFont="1" applyAlignment="1">
      <alignment horizontal="center" vertical="top" wrapText="1"/>
    </xf>
    <xf numFmtId="165" fontId="10" fillId="0" borderId="0" xfId="0" applyNumberFormat="1" applyFont="1" applyAlignment="1">
      <alignment horizontal="center" vertical="top" wrapText="1"/>
    </xf>
    <xf numFmtId="1" fontId="9" fillId="3" borderId="0" xfId="0" applyNumberFormat="1" applyFont="1" applyFill="1" applyAlignment="1">
      <alignment horizontal="right" vertical="top" wrapText="1"/>
    </xf>
    <xf numFmtId="0" fontId="8" fillId="3" borderId="0" xfId="0" applyFont="1" applyFill="1"/>
    <xf numFmtId="164" fontId="8" fillId="3" borderId="0" xfId="0" applyNumberFormat="1" applyFont="1" applyFill="1" applyAlignment="1">
      <alignment horizontal="center" vertical="top" wrapText="1"/>
    </xf>
    <xf numFmtId="166" fontId="8" fillId="3" borderId="0" xfId="0" applyNumberFormat="1" applyFont="1" applyFill="1" applyAlignment="1">
      <alignment horizontal="center" vertical="top" wrapText="1"/>
    </xf>
    <xf numFmtId="164" fontId="8" fillId="2" borderId="0" xfId="0" applyNumberFormat="1" applyFont="1" applyFill="1" applyAlignment="1">
      <alignment horizontal="center" vertical="top" wrapText="1"/>
    </xf>
    <xf numFmtId="1" fontId="11" fillId="2" borderId="0" xfId="0" applyNumberFormat="1" applyFont="1" applyFill="1" applyAlignment="1">
      <alignment horizontal="right"/>
    </xf>
    <xf numFmtId="0" fontId="8" fillId="2" borderId="0" xfId="0" applyFont="1" applyFill="1"/>
    <xf numFmtId="166" fontId="8" fillId="2" borderId="0" xfId="0" applyNumberFormat="1" applyFont="1" applyFill="1" applyAlignment="1">
      <alignment horizontal="center" vertical="top" wrapText="1"/>
    </xf>
    <xf numFmtId="0" fontId="0" fillId="2" borderId="0" xfId="0" applyFill="1"/>
    <xf numFmtId="1" fontId="9" fillId="2" borderId="0" xfId="0" applyNumberFormat="1" applyFont="1" applyFill="1" applyAlignment="1">
      <alignment horizontal="right" vertical="top" wrapText="1"/>
    </xf>
    <xf numFmtId="0" fontId="11" fillId="3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1" fontId="9" fillId="2" borderId="0" xfId="0" applyNumberFormat="1" applyFont="1" applyFill="1" applyAlignment="1">
      <alignment horizontal="left" vertical="top" wrapText="1"/>
    </xf>
    <xf numFmtId="0" fontId="12" fillId="2" borderId="0" xfId="0" applyFont="1" applyFill="1" applyAlignment="1">
      <alignment horizontal="left"/>
    </xf>
    <xf numFmtId="164" fontId="10" fillId="2" borderId="0" xfId="0" applyNumberFormat="1" applyFont="1" applyFill="1" applyAlignment="1">
      <alignment horizontal="left" vertical="top" wrapText="1"/>
    </xf>
    <xf numFmtId="166" fontId="10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 horizontal="left"/>
    </xf>
    <xf numFmtId="0" fontId="11" fillId="2" borderId="0" xfId="0" applyFont="1" applyFill="1"/>
    <xf numFmtId="164" fontId="11" fillId="2" borderId="0" xfId="0" applyNumberFormat="1" applyFont="1" applyFill="1" applyAlignment="1">
      <alignment horizontal="center"/>
    </xf>
    <xf numFmtId="165" fontId="11" fillId="2" borderId="0" xfId="0" applyNumberFormat="1" applyFont="1" applyFill="1" applyAlignment="1">
      <alignment horizontal="center"/>
    </xf>
    <xf numFmtId="0" fontId="7" fillId="2" borderId="0" xfId="0" applyFont="1" applyFill="1"/>
    <xf numFmtId="164" fontId="10" fillId="2" borderId="0" xfId="0" applyNumberFormat="1" applyFont="1" applyFill="1" applyAlignment="1">
      <alignment horizontal="center" vertical="top" wrapText="1"/>
    </xf>
    <xf numFmtId="165" fontId="10" fillId="2" borderId="0" xfId="0" applyNumberFormat="1" applyFont="1" applyFill="1" applyAlignment="1">
      <alignment horizontal="center" vertical="top" wrapText="1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" fontId="13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6" fillId="0" borderId="0" xfId="1" applyFont="1"/>
    <xf numFmtId="0" fontId="6" fillId="0" borderId="0" xfId="0" applyFont="1"/>
  </cellXfs>
  <cellStyles count="2">
    <cellStyle name="Normal" xfId="0" builtinId="0"/>
    <cellStyle name="Normal 2" xfId="1" xr:uid="{2CB23762-896A-4197-BFDC-C93B28358D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mg\AppData\Local\Microsoft\Windows\INetCache\Content.Outlook\5Z4B8P59\Resultatfil%20samojedsamling%202024%20sortert%20l&#248;p%20sortert%20utstilling%20(002).xlsx" TargetMode="External"/><Relationship Id="rId1" Type="http://schemas.openxmlformats.org/officeDocument/2006/relationships/externalLinkPath" Target="file:///C:\Users\gmg\AppData\Local\Microsoft\Windows\INetCache\Content.Outlook\5Z4B8P59\Resultatfil%20samojedsamling%202024%20sortert%20l&#248;p%20sortert%20utstilling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ltatliste 24"/>
      <sheetName val="Påmelding løp 24"/>
      <sheetName val="Sortering beste løp 23"/>
      <sheetName val="Beste hund sammenlagt 2024"/>
      <sheetName val="Utregning av beste hund sam 23"/>
      <sheetName val="Resultatliste"/>
      <sheetName val="Påmelding løp"/>
      <sheetName val="Utregning av beste hund sammenl"/>
      <sheetName val="Utregning av godkjent tid polar"/>
      <sheetName val="Hjelp"/>
      <sheetName val="Milen på timen"/>
      <sheetName val="Barneløp"/>
    </sheetNames>
    <sheetDataSet>
      <sheetData sheetId="0"/>
      <sheetData sheetId="1">
        <row r="24">
          <cell r="C24" t="str">
            <v>Ken-Øyvind Sundet Kalleberg</v>
          </cell>
        </row>
        <row r="25">
          <cell r="C25" t="str">
            <v>Geir Bakken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7A2E7-43FE-45D9-8316-7FCE0582F487}">
  <dimension ref="A1:G28"/>
  <sheetViews>
    <sheetView tabSelected="1" workbookViewId="0">
      <selection activeCell="K10" sqref="K10"/>
    </sheetView>
  </sheetViews>
  <sheetFormatPr baseColWidth="10" defaultRowHeight="14.5" x14ac:dyDescent="0.35"/>
  <cols>
    <col min="1" max="2" width="11.453125" style="48"/>
    <col min="7" max="7" width="14.7265625" customWidth="1"/>
  </cols>
  <sheetData>
    <row r="1" spans="1:7" ht="20" x14ac:dyDescent="0.4">
      <c r="A1" s="49" t="s">
        <v>92</v>
      </c>
      <c r="B1" s="30"/>
      <c r="C1" s="29"/>
      <c r="D1" s="29"/>
      <c r="E1" s="31"/>
      <c r="F1" s="32"/>
      <c r="G1" s="32"/>
    </row>
    <row r="2" spans="1:7" ht="20" x14ac:dyDescent="0.4">
      <c r="A2" s="29" t="s">
        <v>110</v>
      </c>
      <c r="B2" s="33"/>
      <c r="D2" s="29"/>
      <c r="E2" s="34"/>
      <c r="F2" s="35"/>
      <c r="G2" s="35"/>
    </row>
    <row r="3" spans="1:7" ht="17.5" hidden="1" x14ac:dyDescent="0.35">
      <c r="A3" s="46">
        <v>1</v>
      </c>
      <c r="B3" s="36">
        <v>2</v>
      </c>
      <c r="C3" s="37">
        <f>'[1]Påmelding løp 24'!C14</f>
        <v>0</v>
      </c>
      <c r="D3" s="37">
        <f>'[1]Påmelding løp 24'!D14</f>
        <v>0</v>
      </c>
      <c r="E3" s="38">
        <v>0.3972222222222222</v>
      </c>
      <c r="F3" s="39">
        <v>0.4367476851851852</v>
      </c>
      <c r="G3" s="39">
        <f t="shared" ref="G3" si="0">F3-E3</f>
        <v>3.9525462962962998E-2</v>
      </c>
    </row>
    <row r="4" spans="1:7" s="44" customFormat="1" ht="17.5" x14ac:dyDescent="0.35">
      <c r="A4" s="47"/>
      <c r="B4" s="45"/>
      <c r="C4" s="42"/>
      <c r="D4" s="42"/>
      <c r="E4" s="40"/>
      <c r="F4" s="43"/>
      <c r="G4" s="43"/>
    </row>
    <row r="5" spans="1:7" s="55" customFormat="1" ht="18" x14ac:dyDescent="0.35">
      <c r="A5" s="50" t="s">
        <v>17</v>
      </c>
      <c r="B5" s="51"/>
      <c r="C5" s="52"/>
      <c r="D5" s="52"/>
      <c r="E5" s="53"/>
      <c r="F5" s="54"/>
      <c r="G5" s="54"/>
    </row>
    <row r="6" spans="1:7" s="44" customFormat="1" ht="15.5" x14ac:dyDescent="0.35">
      <c r="A6" s="47" t="s">
        <v>12</v>
      </c>
      <c r="B6" s="41" t="s">
        <v>1</v>
      </c>
      <c r="C6" s="56" t="s">
        <v>4</v>
      </c>
      <c r="D6" s="56" t="s">
        <v>93</v>
      </c>
      <c r="E6" s="57" t="s">
        <v>94</v>
      </c>
      <c r="F6" s="58" t="s">
        <v>95</v>
      </c>
      <c r="G6" s="58" t="s">
        <v>96</v>
      </c>
    </row>
    <row r="7" spans="1:7" s="44" customFormat="1" ht="17.5" x14ac:dyDescent="0.35">
      <c r="A7" s="47">
        <v>1</v>
      </c>
      <c r="B7" s="45">
        <v>8</v>
      </c>
      <c r="C7" s="42" t="str">
        <f>'[1]Påmelding løp 24'!C25</f>
        <v>Geir Bakken</v>
      </c>
      <c r="D7" s="42"/>
      <c r="E7" s="40">
        <v>0.39652777777777781</v>
      </c>
      <c r="F7" s="43">
        <v>0.44108796296296293</v>
      </c>
      <c r="G7" s="43">
        <f>F7-E7</f>
        <v>4.4560185185185119E-2</v>
      </c>
    </row>
    <row r="8" spans="1:7" s="44" customFormat="1" ht="15.5" x14ac:dyDescent="0.35">
      <c r="A8" s="47">
        <v>2</v>
      </c>
      <c r="B8" s="41">
        <v>7</v>
      </c>
      <c r="C8" s="42" t="str">
        <f>'[1]Påmelding løp 24'!C24</f>
        <v>Ken-Øyvind Sundet Kalleberg</v>
      </c>
      <c r="D8" s="42"/>
      <c r="E8" s="40">
        <v>0.39583333333333331</v>
      </c>
      <c r="F8" s="43">
        <v>0.44105324074074076</v>
      </c>
      <c r="G8" s="43">
        <f>F8-E8</f>
        <v>4.5219907407407445E-2</v>
      </c>
    </row>
    <row r="9" spans="1:7" s="44" customFormat="1" ht="15.5" x14ac:dyDescent="0.35">
      <c r="A9" s="47"/>
      <c r="B9" s="41"/>
      <c r="C9" s="42"/>
      <c r="D9" s="42"/>
      <c r="E9" s="40"/>
      <c r="F9" s="43"/>
      <c r="G9" s="43"/>
    </row>
    <row r="10" spans="1:7" s="44" customFormat="1" ht="15.5" x14ac:dyDescent="0.35">
      <c r="A10" s="47"/>
      <c r="B10" s="41"/>
      <c r="C10" s="42"/>
      <c r="D10" s="42"/>
      <c r="E10" s="40"/>
      <c r="F10" s="43"/>
      <c r="G10" s="43"/>
    </row>
    <row r="11" spans="1:7" s="44" customFormat="1" ht="20" x14ac:dyDescent="0.4">
      <c r="A11" s="50" t="s">
        <v>97</v>
      </c>
      <c r="B11" s="45"/>
      <c r="C11" s="59"/>
      <c r="D11" s="59"/>
      <c r="E11" s="60"/>
      <c r="F11" s="61"/>
      <c r="G11" s="61"/>
    </row>
    <row r="12" spans="1:7" s="44" customFormat="1" ht="15.5" x14ac:dyDescent="0.35">
      <c r="A12" s="47" t="s">
        <v>12</v>
      </c>
      <c r="B12" s="41" t="s">
        <v>1</v>
      </c>
      <c r="C12" s="56" t="s">
        <v>4</v>
      </c>
      <c r="D12" s="56" t="s">
        <v>93</v>
      </c>
      <c r="E12" s="57" t="s">
        <v>94</v>
      </c>
      <c r="F12" s="58" t="s">
        <v>95</v>
      </c>
      <c r="G12" s="58" t="s">
        <v>96</v>
      </c>
    </row>
    <row r="13" spans="1:7" s="44" customFormat="1" ht="17.5" x14ac:dyDescent="0.35">
      <c r="A13" s="47">
        <v>1</v>
      </c>
      <c r="B13" s="62">
        <v>1</v>
      </c>
      <c r="C13" s="63" t="s">
        <v>23</v>
      </c>
      <c r="D13" s="42"/>
      <c r="E13" s="40">
        <v>0.3979166666666667</v>
      </c>
      <c r="F13" s="43">
        <v>0.43979166666666664</v>
      </c>
      <c r="G13" s="43">
        <f t="shared" ref="G13:G18" si="1">F13-E13</f>
        <v>4.187499999999994E-2</v>
      </c>
    </row>
    <row r="14" spans="1:7" s="44" customFormat="1" ht="17.5" x14ac:dyDescent="0.35">
      <c r="A14" s="47">
        <v>2</v>
      </c>
      <c r="B14" s="62">
        <v>5</v>
      </c>
      <c r="C14" s="63" t="s">
        <v>47</v>
      </c>
      <c r="D14" s="42"/>
      <c r="E14" s="40">
        <v>0.40069444444444446</v>
      </c>
      <c r="F14" s="43">
        <v>0.44377314814814817</v>
      </c>
      <c r="G14" s="43">
        <f t="shared" si="1"/>
        <v>4.3078703703703702E-2</v>
      </c>
    </row>
    <row r="15" spans="1:7" s="44" customFormat="1" ht="17.5" x14ac:dyDescent="0.35">
      <c r="A15" s="47">
        <v>3</v>
      </c>
      <c r="B15" s="62">
        <v>4</v>
      </c>
      <c r="C15" s="63" t="s">
        <v>98</v>
      </c>
      <c r="D15" s="42"/>
      <c r="E15" s="40">
        <v>0.39999999999999997</v>
      </c>
      <c r="F15" s="43">
        <v>0.44364583333333335</v>
      </c>
      <c r="G15" s="43">
        <f t="shared" si="1"/>
        <v>4.3645833333333384E-2</v>
      </c>
    </row>
    <row r="16" spans="1:7" s="44" customFormat="1" ht="17.5" x14ac:dyDescent="0.35">
      <c r="A16" s="47">
        <v>4</v>
      </c>
      <c r="B16" s="62">
        <v>3</v>
      </c>
      <c r="C16" s="63" t="s">
        <v>99</v>
      </c>
      <c r="D16" s="42"/>
      <c r="E16" s="40">
        <v>0.39930555555555558</v>
      </c>
      <c r="F16" s="43">
        <v>0.44362268518518522</v>
      </c>
      <c r="G16" s="43">
        <f t="shared" si="1"/>
        <v>4.4317129629629637E-2</v>
      </c>
    </row>
    <row r="17" spans="1:7" s="44" customFormat="1" ht="17.5" x14ac:dyDescent="0.35">
      <c r="A17" s="47">
        <v>5</v>
      </c>
      <c r="B17" s="62">
        <v>2</v>
      </c>
      <c r="C17" s="63" t="s">
        <v>100</v>
      </c>
      <c r="D17" s="42"/>
      <c r="E17" s="40">
        <v>0.39861111111111108</v>
      </c>
      <c r="F17" s="43">
        <v>0.44457175925925929</v>
      </c>
      <c r="G17" s="43">
        <f t="shared" si="1"/>
        <v>4.5960648148148209E-2</v>
      </c>
    </row>
    <row r="18" spans="1:7" s="44" customFormat="1" ht="17.5" x14ac:dyDescent="0.35">
      <c r="A18" s="47">
        <v>6</v>
      </c>
      <c r="B18" s="62">
        <v>6</v>
      </c>
      <c r="C18" s="63" t="s">
        <v>101</v>
      </c>
      <c r="D18" s="42"/>
      <c r="E18" s="40">
        <v>0.40138888888888885</v>
      </c>
      <c r="F18" s="43">
        <v>0.45571759259259265</v>
      </c>
      <c r="G18" s="43">
        <f t="shared" si="1"/>
        <v>5.4328703703703796E-2</v>
      </c>
    </row>
    <row r="19" spans="1:7" s="44" customFormat="1" ht="17.5" x14ac:dyDescent="0.35">
      <c r="A19" s="47"/>
      <c r="B19" s="45"/>
      <c r="C19" s="42"/>
      <c r="D19" s="42"/>
      <c r="E19" s="40"/>
      <c r="F19" s="43"/>
      <c r="G19" s="43"/>
    </row>
    <row r="20" spans="1:7" s="44" customFormat="1" ht="18" x14ac:dyDescent="0.35">
      <c r="A20" s="65" t="s">
        <v>102</v>
      </c>
      <c r="B20" s="65"/>
      <c r="C20" s="42"/>
      <c r="D20" s="42"/>
      <c r="E20" s="60"/>
      <c r="F20" s="61"/>
      <c r="G20" s="61"/>
    </row>
    <row r="21" spans="1:7" s="44" customFormat="1" ht="18.75" customHeight="1" x14ac:dyDescent="0.35">
      <c r="A21" s="47" t="s">
        <v>12</v>
      </c>
      <c r="B21" s="41" t="s">
        <v>1</v>
      </c>
      <c r="C21" s="56" t="s">
        <v>4</v>
      </c>
      <c r="D21" s="56"/>
      <c r="E21" s="57" t="s">
        <v>94</v>
      </c>
      <c r="F21" s="58" t="s">
        <v>95</v>
      </c>
      <c r="G21" s="58" t="s">
        <v>96</v>
      </c>
    </row>
    <row r="22" spans="1:7" s="44" customFormat="1" ht="17.5" x14ac:dyDescent="0.35">
      <c r="A22" s="47">
        <v>1</v>
      </c>
      <c r="B22" s="62">
        <v>14</v>
      </c>
      <c r="C22" s="63" t="s">
        <v>103</v>
      </c>
      <c r="D22" s="42"/>
      <c r="E22" s="40">
        <v>0.40833333333333338</v>
      </c>
      <c r="F22" s="43">
        <v>0.44524305555555554</v>
      </c>
      <c r="G22" s="43">
        <f t="shared" ref="G22:G27" si="2">F22-E22</f>
        <v>3.6909722222222163E-2</v>
      </c>
    </row>
    <row r="23" spans="1:7" s="44" customFormat="1" ht="17.5" x14ac:dyDescent="0.35">
      <c r="A23" s="47">
        <v>2</v>
      </c>
      <c r="B23" s="62">
        <v>13</v>
      </c>
      <c r="C23" s="63" t="s">
        <v>104</v>
      </c>
      <c r="D23" s="42"/>
      <c r="E23" s="40">
        <v>0.40763888888888888</v>
      </c>
      <c r="F23" s="43">
        <v>0.44513888888888892</v>
      </c>
      <c r="G23" s="43">
        <f t="shared" si="2"/>
        <v>3.7500000000000033E-2</v>
      </c>
    </row>
    <row r="24" spans="1:7" s="44" customFormat="1" ht="17.5" x14ac:dyDescent="0.35">
      <c r="A24" s="47">
        <v>3</v>
      </c>
      <c r="B24" s="62">
        <v>11</v>
      </c>
      <c r="C24" s="63" t="s">
        <v>105</v>
      </c>
      <c r="D24" s="63"/>
      <c r="E24" s="40">
        <v>0.40625</v>
      </c>
      <c r="F24" s="43">
        <v>0.44525462962962964</v>
      </c>
      <c r="G24" s="43">
        <f t="shared" si="2"/>
        <v>3.9004629629629639E-2</v>
      </c>
    </row>
    <row r="25" spans="1:7" s="44" customFormat="1" ht="17.5" x14ac:dyDescent="0.35">
      <c r="A25" s="47">
        <v>4</v>
      </c>
      <c r="B25" s="62">
        <v>10</v>
      </c>
      <c r="C25" s="63" t="s">
        <v>106</v>
      </c>
      <c r="D25" s="42"/>
      <c r="E25" s="40">
        <v>0.4055555555555555</v>
      </c>
      <c r="F25" s="43">
        <v>0.44548611111111108</v>
      </c>
      <c r="G25" s="43">
        <f t="shared" si="2"/>
        <v>3.993055555555558E-2</v>
      </c>
    </row>
    <row r="26" spans="1:7" s="44" customFormat="1" ht="17.5" x14ac:dyDescent="0.35">
      <c r="A26" s="47">
        <v>5</v>
      </c>
      <c r="B26" s="62">
        <v>12</v>
      </c>
      <c r="C26" s="63" t="s">
        <v>107</v>
      </c>
      <c r="D26" s="56"/>
      <c r="E26" s="40">
        <v>0.4069444444444445</v>
      </c>
      <c r="F26" s="43">
        <v>0.44769675925925928</v>
      </c>
      <c r="G26" s="43">
        <f t="shared" si="2"/>
        <v>4.0752314814814783E-2</v>
      </c>
    </row>
    <row r="27" spans="1:7" s="44" customFormat="1" ht="17.5" x14ac:dyDescent="0.35">
      <c r="A27" s="47">
        <v>6</v>
      </c>
      <c r="B27" s="62">
        <v>9</v>
      </c>
      <c r="C27" s="63" t="s">
        <v>108</v>
      </c>
      <c r="D27" s="42"/>
      <c r="E27" s="40">
        <v>0.40486111111111112</v>
      </c>
      <c r="F27" s="43">
        <v>0.4488078703703704</v>
      </c>
      <c r="G27" s="43">
        <f t="shared" si="2"/>
        <v>4.3946759259259283E-2</v>
      </c>
    </row>
    <row r="28" spans="1:7" s="44" customFormat="1" ht="15.5" x14ac:dyDescent="0.35">
      <c r="A28" s="47"/>
      <c r="B28" s="64"/>
      <c r="C28" s="42"/>
      <c r="D28" s="42"/>
      <c r="E28" s="40"/>
      <c r="F28" s="43"/>
      <c r="G28" s="43"/>
    </row>
  </sheetData>
  <mergeCells count="1">
    <mergeCell ref="A20:B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B9AF-F88A-4DB0-8BE6-9AFB481275B1}">
  <sheetPr>
    <pageSetUpPr fitToPage="1"/>
  </sheetPr>
  <dimension ref="A1:L42"/>
  <sheetViews>
    <sheetView workbookViewId="0">
      <selection activeCell="L13" sqref="L13"/>
    </sheetView>
  </sheetViews>
  <sheetFormatPr baseColWidth="10" defaultRowHeight="14.5" x14ac:dyDescent="0.35"/>
  <cols>
    <col min="1" max="1" width="10.81640625" customWidth="1"/>
    <col min="4" max="4" width="33.1796875" customWidth="1"/>
    <col min="5" max="5" width="37.54296875" customWidth="1"/>
    <col min="6" max="6" width="16.7265625" customWidth="1"/>
    <col min="9" max="9" width="24" customWidth="1"/>
  </cols>
  <sheetData>
    <row r="1" spans="1:12" x14ac:dyDescent="0.35">
      <c r="A1" s="1"/>
      <c r="B1" s="66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x14ac:dyDescent="0.35">
      <c r="A2" s="1"/>
      <c r="B2" s="1"/>
      <c r="C2" s="1"/>
      <c r="D2" s="1"/>
      <c r="E2" s="1"/>
      <c r="F2" s="1"/>
      <c r="G2" s="2"/>
      <c r="H2" s="2"/>
      <c r="I2" s="1"/>
      <c r="J2" s="2"/>
      <c r="K2" s="1"/>
      <c r="L2" s="2"/>
    </row>
    <row r="3" spans="1:12" ht="28.5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3" t="s">
        <v>9</v>
      </c>
      <c r="J3" s="4" t="s">
        <v>10</v>
      </c>
      <c r="K3" s="4" t="s">
        <v>11</v>
      </c>
      <c r="L3" s="4" t="s">
        <v>12</v>
      </c>
    </row>
    <row r="4" spans="1:12" x14ac:dyDescent="0.35">
      <c r="A4" s="1"/>
      <c r="B4" s="1"/>
      <c r="C4" s="5"/>
      <c r="D4" s="6"/>
      <c r="E4" s="1"/>
      <c r="F4" s="2"/>
      <c r="G4" s="7"/>
      <c r="H4" s="8"/>
      <c r="I4" s="9"/>
      <c r="J4" s="7"/>
      <c r="K4" s="10"/>
      <c r="L4" s="2"/>
    </row>
    <row r="5" spans="1:12" x14ac:dyDescent="0.35">
      <c r="A5" s="1">
        <v>8</v>
      </c>
      <c r="B5" s="1" t="s">
        <v>13</v>
      </c>
      <c r="C5" s="5" t="s">
        <v>14</v>
      </c>
      <c r="D5" s="6" t="s">
        <v>15</v>
      </c>
      <c r="E5" s="1" t="s">
        <v>16</v>
      </c>
      <c r="F5" s="2" t="s">
        <v>17</v>
      </c>
      <c r="G5" s="7">
        <v>1</v>
      </c>
      <c r="H5" s="8" t="s">
        <v>18</v>
      </c>
      <c r="I5" s="9" t="s">
        <v>19</v>
      </c>
      <c r="J5" s="7">
        <v>29</v>
      </c>
      <c r="K5" s="10">
        <f t="shared" ref="K5:K13" si="0">H5+J5</f>
        <v>54</v>
      </c>
      <c r="L5" s="2">
        <v>1</v>
      </c>
    </row>
    <row r="6" spans="1:12" x14ac:dyDescent="0.35">
      <c r="A6" s="1">
        <v>1</v>
      </c>
      <c r="B6" s="1" t="s">
        <v>20</v>
      </c>
      <c r="C6" s="5" t="s">
        <v>21</v>
      </c>
      <c r="D6" s="6" t="s">
        <v>22</v>
      </c>
      <c r="E6" s="1" t="s">
        <v>23</v>
      </c>
      <c r="F6" s="2" t="s">
        <v>24</v>
      </c>
      <c r="G6" s="7">
        <v>1</v>
      </c>
      <c r="H6" s="8" t="s">
        <v>18</v>
      </c>
      <c r="I6" s="9" t="s">
        <v>25</v>
      </c>
      <c r="J6" s="7">
        <v>23</v>
      </c>
      <c r="K6" s="10">
        <f t="shared" si="0"/>
        <v>48</v>
      </c>
      <c r="L6" s="2">
        <v>2</v>
      </c>
    </row>
    <row r="7" spans="1:12" x14ac:dyDescent="0.35">
      <c r="A7" s="1">
        <v>8</v>
      </c>
      <c r="B7" s="1" t="s">
        <v>26</v>
      </c>
      <c r="C7" s="5" t="s">
        <v>27</v>
      </c>
      <c r="D7" s="6" t="s">
        <v>28</v>
      </c>
      <c r="E7" s="1" t="s">
        <v>16</v>
      </c>
      <c r="F7" s="2" t="s">
        <v>17</v>
      </c>
      <c r="G7" s="7">
        <v>1</v>
      </c>
      <c r="H7" s="8" t="s">
        <v>18</v>
      </c>
      <c r="I7" s="9" t="s">
        <v>29</v>
      </c>
      <c r="J7" s="7">
        <v>23</v>
      </c>
      <c r="K7" s="10">
        <f t="shared" si="0"/>
        <v>48</v>
      </c>
      <c r="L7" s="2">
        <v>3</v>
      </c>
    </row>
    <row r="8" spans="1:12" x14ac:dyDescent="0.35">
      <c r="A8" s="1">
        <v>3</v>
      </c>
      <c r="B8" s="1" t="s">
        <v>20</v>
      </c>
      <c r="C8" s="5" t="s">
        <v>30</v>
      </c>
      <c r="D8" s="6" t="s">
        <v>31</v>
      </c>
      <c r="E8" s="1" t="s">
        <v>32</v>
      </c>
      <c r="F8" s="2" t="s">
        <v>24</v>
      </c>
      <c r="G8" s="7">
        <v>4</v>
      </c>
      <c r="H8" s="8" t="s">
        <v>33</v>
      </c>
      <c r="I8" s="9" t="s">
        <v>34</v>
      </c>
      <c r="J8" s="7">
        <v>27</v>
      </c>
      <c r="K8" s="10">
        <f t="shared" si="0"/>
        <v>47</v>
      </c>
      <c r="L8" s="2">
        <v>4</v>
      </c>
    </row>
    <row r="9" spans="1:12" x14ac:dyDescent="0.35">
      <c r="A9" s="1">
        <v>17</v>
      </c>
      <c r="B9" s="1" t="s">
        <v>20</v>
      </c>
      <c r="C9" s="5" t="s">
        <v>109</v>
      </c>
      <c r="D9" s="6" t="s">
        <v>35</v>
      </c>
      <c r="E9" s="11" t="s">
        <v>36</v>
      </c>
      <c r="F9" s="2" t="s">
        <v>17</v>
      </c>
      <c r="G9" s="7">
        <v>2</v>
      </c>
      <c r="H9" s="8" t="s">
        <v>37</v>
      </c>
      <c r="I9" s="9" t="s">
        <v>38</v>
      </c>
      <c r="J9" s="7">
        <v>21</v>
      </c>
      <c r="K9" s="10">
        <f t="shared" si="0"/>
        <v>44</v>
      </c>
      <c r="L9" s="2">
        <v>5</v>
      </c>
    </row>
    <row r="10" spans="1:12" x14ac:dyDescent="0.35">
      <c r="A10" s="1">
        <v>7</v>
      </c>
      <c r="B10" s="1" t="s">
        <v>39</v>
      </c>
      <c r="C10" s="5" t="s">
        <v>40</v>
      </c>
      <c r="D10" s="6" t="s">
        <v>41</v>
      </c>
      <c r="E10" s="11" t="s">
        <v>42</v>
      </c>
      <c r="F10" s="2" t="s">
        <v>17</v>
      </c>
      <c r="G10" s="7">
        <v>2</v>
      </c>
      <c r="H10" s="8" t="s">
        <v>37</v>
      </c>
      <c r="I10" s="9" t="s">
        <v>43</v>
      </c>
      <c r="J10" s="7">
        <f>5+8+5</f>
        <v>18</v>
      </c>
      <c r="K10" s="10">
        <f t="shared" si="0"/>
        <v>41</v>
      </c>
      <c r="L10" s="10" t="s">
        <v>44</v>
      </c>
    </row>
    <row r="11" spans="1:12" x14ac:dyDescent="0.35">
      <c r="A11" s="1">
        <v>5</v>
      </c>
      <c r="B11" s="1" t="s">
        <v>20</v>
      </c>
      <c r="C11" s="5" t="s">
        <v>45</v>
      </c>
      <c r="D11" s="6" t="s">
        <v>46</v>
      </c>
      <c r="E11" s="1" t="s">
        <v>47</v>
      </c>
      <c r="F11" s="2" t="s">
        <v>24</v>
      </c>
      <c r="G11" s="7">
        <v>2</v>
      </c>
      <c r="H11" s="8" t="s">
        <v>37</v>
      </c>
      <c r="I11" s="9" t="s">
        <v>48</v>
      </c>
      <c r="J11" s="7">
        <v>18</v>
      </c>
      <c r="K11" s="10">
        <f t="shared" si="0"/>
        <v>41</v>
      </c>
      <c r="L11" s="2">
        <v>7</v>
      </c>
    </row>
    <row r="12" spans="1:12" x14ac:dyDescent="0.35">
      <c r="A12" s="1">
        <v>4</v>
      </c>
      <c r="B12" s="1" t="s">
        <v>20</v>
      </c>
      <c r="C12" s="5" t="s">
        <v>49</v>
      </c>
      <c r="D12" s="6" t="s">
        <v>50</v>
      </c>
      <c r="E12" s="11" t="s">
        <v>51</v>
      </c>
      <c r="F12" s="2" t="s">
        <v>24</v>
      </c>
      <c r="G12" s="7">
        <v>3</v>
      </c>
      <c r="H12" s="8" t="s">
        <v>52</v>
      </c>
      <c r="I12" s="9" t="s">
        <v>53</v>
      </c>
      <c r="J12" s="7">
        <v>17</v>
      </c>
      <c r="K12" s="10">
        <f t="shared" si="0"/>
        <v>38</v>
      </c>
      <c r="L12" s="2">
        <v>8</v>
      </c>
    </row>
    <row r="13" spans="1:12" x14ac:dyDescent="0.35">
      <c r="A13" s="1">
        <v>2</v>
      </c>
      <c r="B13" s="1" t="s">
        <v>20</v>
      </c>
      <c r="C13" s="5" t="s">
        <v>54</v>
      </c>
      <c r="D13" s="6" t="s">
        <v>55</v>
      </c>
      <c r="E13" s="1" t="s">
        <v>56</v>
      </c>
      <c r="F13" s="2" t="s">
        <v>24</v>
      </c>
      <c r="G13" s="7">
        <v>5</v>
      </c>
      <c r="H13" s="8" t="s">
        <v>57</v>
      </c>
      <c r="I13" s="9" t="s">
        <v>58</v>
      </c>
      <c r="J13" s="7">
        <f>4+2</f>
        <v>6</v>
      </c>
      <c r="K13" s="10">
        <f t="shared" si="0"/>
        <v>25</v>
      </c>
      <c r="L13" s="2">
        <v>9</v>
      </c>
    </row>
    <row r="14" spans="1:12" x14ac:dyDescent="0.35">
      <c r="A14" s="1"/>
      <c r="B14" s="1"/>
      <c r="C14" s="5"/>
      <c r="D14" s="6"/>
      <c r="E14" s="1"/>
      <c r="F14" s="2"/>
      <c r="G14" s="7"/>
      <c r="H14" s="8"/>
      <c r="I14" s="9"/>
      <c r="J14" s="7"/>
      <c r="K14" s="10"/>
      <c r="L14" s="2"/>
    </row>
    <row r="15" spans="1:12" x14ac:dyDescent="0.35">
      <c r="A15" s="1"/>
      <c r="B15" s="1"/>
      <c r="C15" s="1"/>
      <c r="D15" s="12"/>
      <c r="E15" s="1"/>
      <c r="F15" s="2"/>
      <c r="G15" s="7"/>
      <c r="H15" s="8"/>
      <c r="I15" s="9"/>
      <c r="J15" s="7"/>
      <c r="K15" s="10"/>
      <c r="L15" s="2"/>
    </row>
    <row r="16" spans="1:12" x14ac:dyDescent="0.35">
      <c r="A16" s="1"/>
      <c r="B16" s="1"/>
      <c r="C16" s="1"/>
      <c r="D16" s="12"/>
      <c r="E16" s="1"/>
      <c r="F16" s="2"/>
      <c r="G16" s="7"/>
      <c r="H16" s="8"/>
      <c r="I16" s="9"/>
      <c r="J16" s="7"/>
      <c r="K16" s="10"/>
      <c r="L16" s="2"/>
    </row>
    <row r="17" spans="1:12" x14ac:dyDescent="0.35">
      <c r="A17" s="13" t="s">
        <v>59</v>
      </c>
      <c r="B17" s="14"/>
      <c r="C17" s="14"/>
      <c r="D17" s="14"/>
      <c r="E17" s="14"/>
      <c r="F17" s="15"/>
      <c r="G17" s="14"/>
      <c r="H17" s="9"/>
      <c r="I17" s="9"/>
      <c r="J17" s="7"/>
      <c r="K17" s="10"/>
      <c r="L17" s="2"/>
    </row>
    <row r="18" spans="1:12" x14ac:dyDescent="0.35">
      <c r="A18" s="14"/>
      <c r="B18" s="14"/>
      <c r="C18" s="14"/>
      <c r="D18" s="14"/>
      <c r="E18" s="14"/>
      <c r="F18" s="15"/>
      <c r="G18" s="14"/>
      <c r="H18" s="9"/>
      <c r="I18" s="9"/>
      <c r="J18" s="7"/>
      <c r="K18" s="10"/>
      <c r="L18" s="2"/>
    </row>
    <row r="19" spans="1:12" x14ac:dyDescent="0.35">
      <c r="A19" s="13" t="s">
        <v>60</v>
      </c>
      <c r="B19" s="14"/>
      <c r="C19" s="14"/>
      <c r="D19" s="14"/>
      <c r="E19" s="13" t="s">
        <v>61</v>
      </c>
      <c r="F19" s="15"/>
      <c r="G19" s="14"/>
      <c r="H19" s="9"/>
      <c r="I19" s="9"/>
      <c r="J19" s="7"/>
      <c r="K19" s="10"/>
      <c r="L19" s="2"/>
    </row>
    <row r="20" spans="1:12" x14ac:dyDescent="0.35">
      <c r="A20" s="13" t="s">
        <v>62</v>
      </c>
      <c r="B20" s="13"/>
      <c r="C20" s="13">
        <v>4</v>
      </c>
      <c r="D20" s="14"/>
      <c r="E20" s="13" t="s">
        <v>63</v>
      </c>
      <c r="F20" s="15"/>
      <c r="G20" s="13" t="s">
        <v>64</v>
      </c>
      <c r="H20" s="9"/>
      <c r="I20" s="1"/>
      <c r="J20" s="2"/>
      <c r="K20" s="2"/>
      <c r="L20" s="2"/>
    </row>
    <row r="21" spans="1:12" x14ac:dyDescent="0.35">
      <c r="A21" s="13" t="s">
        <v>65</v>
      </c>
      <c r="B21" s="13"/>
      <c r="C21" s="13">
        <v>2</v>
      </c>
      <c r="D21" s="14"/>
      <c r="E21" s="13" t="s">
        <v>66</v>
      </c>
      <c r="F21" s="16">
        <v>2</v>
      </c>
      <c r="G21" s="14"/>
      <c r="H21" s="9"/>
      <c r="I21" s="12"/>
      <c r="J21" s="12"/>
      <c r="K21" s="12"/>
      <c r="L21" s="12"/>
    </row>
    <row r="22" spans="1:12" x14ac:dyDescent="0.35">
      <c r="A22" s="14" t="s">
        <v>67</v>
      </c>
      <c r="B22" s="14"/>
      <c r="C22" s="14">
        <v>25</v>
      </c>
      <c r="D22" s="14" t="s">
        <v>68</v>
      </c>
      <c r="E22" s="14" t="s">
        <v>69</v>
      </c>
      <c r="F22" s="15">
        <v>25</v>
      </c>
      <c r="G22" s="14">
        <v>23</v>
      </c>
      <c r="H22" s="9"/>
      <c r="I22" s="9"/>
      <c r="J22" s="12"/>
      <c r="K22" s="5"/>
      <c r="L22" s="9"/>
    </row>
    <row r="23" spans="1:12" x14ac:dyDescent="0.35">
      <c r="A23" s="14" t="s">
        <v>70</v>
      </c>
      <c r="B23" s="14"/>
      <c r="C23" s="14">
        <v>23</v>
      </c>
      <c r="D23" s="14"/>
      <c r="E23" s="14" t="s">
        <v>71</v>
      </c>
      <c r="F23" s="15">
        <v>23</v>
      </c>
      <c r="G23" s="14">
        <v>21</v>
      </c>
      <c r="H23" s="9"/>
      <c r="I23" s="9"/>
      <c r="J23" s="12"/>
      <c r="K23" s="5"/>
      <c r="L23" s="9"/>
    </row>
    <row r="24" spans="1:12" x14ac:dyDescent="0.35">
      <c r="A24" s="14" t="s">
        <v>72</v>
      </c>
      <c r="B24" s="14"/>
      <c r="C24" s="14">
        <v>21</v>
      </c>
      <c r="D24" s="14"/>
      <c r="E24" s="14" t="s">
        <v>73</v>
      </c>
      <c r="F24" s="15">
        <v>21</v>
      </c>
      <c r="G24" s="14">
        <v>19</v>
      </c>
      <c r="H24" s="9"/>
      <c r="I24" s="9"/>
      <c r="J24" s="12"/>
      <c r="K24" s="5"/>
      <c r="L24" s="9"/>
    </row>
    <row r="25" spans="1:12" x14ac:dyDescent="0.35">
      <c r="A25" s="14" t="s">
        <v>74</v>
      </c>
      <c r="B25" s="14"/>
      <c r="C25" s="14">
        <v>20</v>
      </c>
      <c r="D25" s="14"/>
      <c r="E25" s="14" t="s">
        <v>75</v>
      </c>
      <c r="F25" s="15">
        <v>20</v>
      </c>
      <c r="G25" s="14">
        <v>18</v>
      </c>
      <c r="H25" s="9"/>
      <c r="I25" s="1"/>
      <c r="J25" s="2"/>
      <c r="K25" s="2"/>
      <c r="L25" s="2"/>
    </row>
    <row r="26" spans="1:12" x14ac:dyDescent="0.35">
      <c r="A26" s="14" t="s">
        <v>76</v>
      </c>
      <c r="B26" s="14"/>
      <c r="C26" s="14">
        <v>19</v>
      </c>
      <c r="D26" s="14"/>
      <c r="E26" s="14" t="s">
        <v>77</v>
      </c>
      <c r="F26" s="15">
        <v>19</v>
      </c>
      <c r="G26" s="14">
        <v>17</v>
      </c>
      <c r="H26" s="9"/>
      <c r="I26" s="1"/>
      <c r="J26" s="2"/>
      <c r="K26" s="2"/>
      <c r="L26" s="2"/>
    </row>
    <row r="27" spans="1:12" x14ac:dyDescent="0.35">
      <c r="A27" s="14"/>
      <c r="B27" s="14"/>
      <c r="C27" s="14">
        <v>18</v>
      </c>
      <c r="D27" s="14"/>
      <c r="E27" s="14" t="s">
        <v>78</v>
      </c>
      <c r="F27" s="15" t="s">
        <v>78</v>
      </c>
      <c r="G27" s="14"/>
      <c r="H27" s="9"/>
      <c r="I27" s="1"/>
      <c r="J27" s="2"/>
      <c r="K27" s="2"/>
      <c r="L27" s="2"/>
    </row>
    <row r="28" spans="1:12" x14ac:dyDescent="0.35">
      <c r="A28" s="14"/>
      <c r="B28" s="14"/>
      <c r="C28" s="14"/>
      <c r="D28" s="14"/>
      <c r="E28" s="14"/>
      <c r="F28" s="15"/>
      <c r="G28" s="14"/>
      <c r="H28" s="9"/>
      <c r="I28" s="1"/>
      <c r="J28" s="2"/>
      <c r="K28" s="1"/>
      <c r="L28" s="2"/>
    </row>
    <row r="29" spans="1:12" x14ac:dyDescent="0.35">
      <c r="A29" s="13" t="s">
        <v>79</v>
      </c>
      <c r="B29" s="14"/>
      <c r="C29" s="14"/>
      <c r="D29" s="14"/>
      <c r="E29" s="14"/>
      <c r="F29" s="15"/>
      <c r="G29" s="14"/>
      <c r="H29" s="9"/>
      <c r="I29" s="2"/>
      <c r="J29" s="1"/>
      <c r="K29" s="1"/>
      <c r="L29" s="2"/>
    </row>
    <row r="30" spans="1:12" x14ac:dyDescent="0.35">
      <c r="A30" s="17"/>
      <c r="B30" s="17"/>
      <c r="C30" s="17"/>
      <c r="D30" s="17"/>
      <c r="E30" s="17"/>
      <c r="F30" s="18"/>
      <c r="G30" s="17"/>
      <c r="H30" s="9"/>
      <c r="I30" s="1"/>
      <c r="J30" s="1"/>
      <c r="K30" s="1"/>
      <c r="L30" s="2"/>
    </row>
    <row r="31" spans="1:12" x14ac:dyDescent="0.35">
      <c r="A31" s="12" t="s">
        <v>80</v>
      </c>
      <c r="B31" s="9"/>
      <c r="C31" s="9"/>
      <c r="D31" s="9"/>
      <c r="E31" s="9"/>
      <c r="F31" s="19"/>
      <c r="G31" s="9"/>
      <c r="H31" s="9"/>
      <c r="I31" s="1"/>
      <c r="J31" s="1"/>
      <c r="K31" s="1"/>
      <c r="L31" s="2"/>
    </row>
    <row r="32" spans="1:12" x14ac:dyDescent="0.35">
      <c r="A32" s="20" t="s">
        <v>81</v>
      </c>
      <c r="B32" s="21"/>
      <c r="C32" s="9"/>
      <c r="D32" s="9"/>
      <c r="E32" s="9"/>
      <c r="F32" s="19"/>
      <c r="G32" s="9"/>
      <c r="H32" s="9"/>
      <c r="I32" s="1"/>
      <c r="J32" s="1"/>
      <c r="K32" s="1"/>
      <c r="L32" s="2"/>
    </row>
    <row r="33" spans="1:12" x14ac:dyDescent="0.35">
      <c r="A33" s="22" t="s">
        <v>82</v>
      </c>
      <c r="B33" s="23">
        <v>8</v>
      </c>
      <c r="C33" s="9"/>
      <c r="D33" s="9"/>
      <c r="E33" s="9"/>
      <c r="F33" s="19"/>
      <c r="G33" s="9"/>
      <c r="H33" s="9"/>
      <c r="I33" s="1"/>
      <c r="J33" s="1"/>
      <c r="K33" s="1"/>
      <c r="L33" s="2"/>
    </row>
    <row r="34" spans="1:12" x14ac:dyDescent="0.35">
      <c r="A34" s="22" t="s">
        <v>83</v>
      </c>
      <c r="B34" s="23">
        <v>5</v>
      </c>
      <c r="C34" s="9"/>
      <c r="D34" s="9"/>
      <c r="E34" s="9"/>
      <c r="F34" s="19"/>
      <c r="G34" s="9"/>
      <c r="H34" s="9"/>
      <c r="I34" s="1"/>
      <c r="J34" s="24"/>
      <c r="K34" s="1"/>
      <c r="L34" s="2"/>
    </row>
    <row r="35" spans="1:12" x14ac:dyDescent="0.35">
      <c r="A35" s="22" t="s">
        <v>84</v>
      </c>
      <c r="B35" s="23">
        <v>4</v>
      </c>
      <c r="C35" s="9"/>
      <c r="D35" s="9"/>
      <c r="E35" s="9"/>
      <c r="F35" s="19"/>
      <c r="G35" s="9"/>
      <c r="H35" s="9"/>
      <c r="I35" s="1"/>
      <c r="J35" s="24"/>
      <c r="K35" s="1"/>
      <c r="L35" s="2"/>
    </row>
    <row r="36" spans="1:12" x14ac:dyDescent="0.35">
      <c r="A36" s="22" t="s">
        <v>85</v>
      </c>
      <c r="B36" s="23">
        <v>3</v>
      </c>
      <c r="C36" s="9"/>
      <c r="D36" s="9"/>
      <c r="E36" s="9"/>
      <c r="F36" s="19"/>
      <c r="G36" s="9"/>
      <c r="H36" s="9"/>
      <c r="I36" s="1"/>
      <c r="J36" s="25"/>
      <c r="K36" s="1"/>
      <c r="L36" s="2"/>
    </row>
    <row r="37" spans="1:12" x14ac:dyDescent="0.35">
      <c r="A37" s="22" t="s">
        <v>86</v>
      </c>
      <c r="B37" s="26" t="s">
        <v>87</v>
      </c>
      <c r="C37" s="9"/>
      <c r="D37" s="9"/>
      <c r="E37" s="9"/>
      <c r="F37" s="19"/>
      <c r="G37" s="9"/>
      <c r="H37" s="9"/>
      <c r="I37" s="1"/>
      <c r="J37" s="2"/>
      <c r="K37" s="1"/>
      <c r="L37" s="2"/>
    </row>
    <row r="38" spans="1:12" x14ac:dyDescent="0.35">
      <c r="A38" s="27" t="s">
        <v>88</v>
      </c>
      <c r="B38" s="28"/>
      <c r="C38" s="9"/>
      <c r="D38" s="9"/>
      <c r="E38" s="9"/>
      <c r="F38" s="19"/>
      <c r="G38" s="9"/>
      <c r="H38" s="9"/>
      <c r="I38" s="1"/>
      <c r="J38" s="2"/>
      <c r="K38" s="1"/>
      <c r="L38" s="2"/>
    </row>
    <row r="39" spans="1:12" x14ac:dyDescent="0.35">
      <c r="A39" s="9"/>
      <c r="B39" s="9"/>
      <c r="C39" s="9"/>
      <c r="D39" s="9"/>
      <c r="E39" s="9"/>
      <c r="F39" s="19"/>
      <c r="G39" s="9"/>
      <c r="H39" s="9"/>
      <c r="I39" s="1"/>
      <c r="J39" s="2"/>
      <c r="K39" s="1"/>
      <c r="L39" s="2"/>
    </row>
    <row r="40" spans="1:12" x14ac:dyDescent="0.35">
      <c r="A40" s="9" t="s">
        <v>89</v>
      </c>
      <c r="B40" s="9"/>
      <c r="C40" s="9"/>
      <c r="D40" s="9"/>
      <c r="E40" s="9"/>
      <c r="F40" s="19"/>
      <c r="G40" s="9"/>
      <c r="H40" s="9"/>
      <c r="I40" s="1"/>
      <c r="J40" s="2"/>
      <c r="K40" s="1"/>
      <c r="L40" s="2"/>
    </row>
    <row r="41" spans="1:12" x14ac:dyDescent="0.35">
      <c r="A41" s="1"/>
      <c r="B41" s="1"/>
      <c r="C41" s="1"/>
      <c r="D41" s="1"/>
      <c r="E41" s="1"/>
      <c r="F41" s="1"/>
      <c r="G41" s="2" t="s">
        <v>90</v>
      </c>
      <c r="H41" s="2"/>
      <c r="I41" s="1"/>
      <c r="J41" s="2"/>
      <c r="K41" s="1"/>
      <c r="L41" s="2"/>
    </row>
    <row r="42" spans="1:12" x14ac:dyDescent="0.35">
      <c r="A42" s="1"/>
      <c r="B42" s="1"/>
      <c r="C42" s="1"/>
      <c r="D42" s="1"/>
      <c r="E42" s="1"/>
      <c r="F42" s="1"/>
      <c r="G42" s="2" t="s">
        <v>91</v>
      </c>
      <c r="H42" s="2"/>
      <c r="I42" s="1"/>
      <c r="J42" s="2"/>
      <c r="K42" s="1"/>
      <c r="L42" s="2"/>
    </row>
  </sheetData>
  <mergeCells count="1">
    <mergeCell ref="B1:L1"/>
  </mergeCells>
  <pageMargins left="0.7" right="0.7" top="0.75" bottom="0.75" header="0.3" footer="0.3"/>
  <pageSetup paperSize="9" scale="64" fitToHeight="0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Løp</vt:lpstr>
      <vt:lpstr>Sammenlagt</vt:lpstr>
      <vt:lpstr>Sammenlagt!Utskriftsområde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 Moe-Gumø</dc:creator>
  <cp:lastModifiedBy>Viktoria Borgeteien Wågan</cp:lastModifiedBy>
  <cp:lastPrinted>2024-03-12T19:58:07Z</cp:lastPrinted>
  <dcterms:created xsi:type="dcterms:W3CDTF">2024-03-12T19:48:25Z</dcterms:created>
  <dcterms:modified xsi:type="dcterms:W3CDTF">2024-03-14T15:37:29Z</dcterms:modified>
</cp:coreProperties>
</file>